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-пла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₽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b val="1"/>
      <i val="1"/>
      <color rgb="005E5D59"/>
      <sz val="10.5"/>
    </font>
    <font>
      <name val="Arial"/>
      <i val="1"/>
      <color rgb="005E5D59"/>
      <sz val="10.5"/>
    </font>
    <font>
      <name val="Arial"/>
      <b val="1"/>
      <color rgb="001C1C1A"/>
      <sz val="10.5"/>
    </font>
    <font>
      <name val="Arial"/>
      <color rgb="001C1C1A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3" fontId="5" fillId="4" borderId="1" applyAlignment="1" pivotButton="0" quotePrefix="0" xfId="0">
      <alignment horizontal="right" vertical="center"/>
    </xf>
    <xf numFmtId="9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/>
    </xf>
    <xf numFmtId="3" fontId="7" fillId="0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3" fontId="7" fillId="4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5">
    <dxf>
      <font>
        <name val="Arial"/>
        <b val="1"/>
        <color rgb="003C7A4E"/>
        <sz val="10.5"/>
      </font>
      <fill>
        <patternFill patternType="solid">
          <fgColor rgb="00E3F0E7"/>
        </patternFill>
      </fill>
    </dxf>
    <dxf>
      <font>
        <name val="Arial"/>
        <b val="1"/>
        <color rgb="008A6D1F"/>
        <sz val="10.5"/>
      </font>
      <fill>
        <patternFill patternType="solid">
          <fgColor rgb="00FBEFD4"/>
        </patternFill>
      </fill>
    </dxf>
    <dxf>
      <font>
        <name val="Arial"/>
        <b val="1"/>
        <color rgb="00B1543A"/>
        <sz val="10.5"/>
      </font>
      <fill>
        <patternFill patternType="solid">
          <fgColor rgb="00F7E2DA"/>
        </patternFill>
      </fill>
    </dxf>
    <dxf>
      <fill>
        <patternFill patternType="solid">
          <fgColor rgb="00E3F0E7"/>
        </patternFill>
      </fill>
    </dxf>
    <dxf>
      <fill>
        <patternFill patternType="solid">
          <fgColor rgb="00F7E2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mikrokonversii-v-metrike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6" customWidth="1" min="2" max="2"/>
    <col width="12" customWidth="1" min="3" max="3"/>
    <col width="13" customWidth="1" min="4" max="4"/>
    <col width="13" customWidth="1" min="5" max="5"/>
    <col width="13" customWidth="1" min="6" max="6"/>
    <col width="14" customWidth="1" min="7" max="7"/>
    <col width="26" customWidth="1" min="8" max="8"/>
  </cols>
  <sheetData>
    <row r="1" ht="30" customHeight="1">
      <c r="A1" s="1" t="inlineStr">
        <is>
          <t>KPI-план маркетинга</t>
        </is>
      </c>
      <c r="B1" s="2" t="n"/>
      <c r="C1" s="2" t="n"/>
      <c r="D1" s="2" t="n"/>
      <c r="E1" s="2" t="n"/>
      <c r="F1" s="2" t="n"/>
      <c r="G1" s="2" t="n"/>
      <c r="H1" s="2" t="n"/>
    </row>
    <row r="2" ht="18" customHeight="1">
      <c r="A2" s="3" t="inlineStr">
        <is>
          <t>Никита Вихров · SEO-специалист · pawetta.com  ·  план / факт по целям</t>
        </is>
      </c>
      <c r="B2" s="2" t="n"/>
      <c r="C2" s="2" t="n"/>
      <c r="D2" s="2" t="n"/>
      <c r="E2" s="2" t="n"/>
      <c r="F2" s="2" t="n"/>
      <c r="G2" s="2" t="n"/>
      <c r="H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</row>
    <row r="4" ht="30" customHeight="1">
      <c r="A4" s="4" t="inlineStr">
        <is>
          <t>Метрика</t>
        </is>
      </c>
      <c r="B4" s="4" t="inlineStr">
        <is>
          <t>Ед.</t>
        </is>
      </c>
      <c r="C4" s="4" t="inlineStr">
        <is>
          <t>Куда лучше</t>
        </is>
      </c>
      <c r="D4" s="4" t="inlineStr">
        <is>
          <t>План</t>
        </is>
      </c>
      <c r="E4" s="4" t="inlineStr">
        <is>
          <t>Факт</t>
        </is>
      </c>
      <c r="F4" s="4" t="inlineStr">
        <is>
          <t>Выполнение</t>
        </is>
      </c>
      <c r="G4" s="4" t="inlineStr">
        <is>
          <t>Статус</t>
        </is>
      </c>
      <c r="H4" s="4" t="inlineStr">
        <is>
          <t>Комментарий</t>
        </is>
      </c>
    </row>
    <row r="5" ht="19" customHeight="1">
      <c r="A5" s="5" t="inlineStr">
        <is>
          <t>Визиты</t>
        </is>
      </c>
      <c r="B5" s="6" t="inlineStr">
        <is>
          <t>шт</t>
        </is>
      </c>
      <c r="C5" s="6" t="inlineStr">
        <is>
          <t>выше</t>
        </is>
      </c>
      <c r="D5" s="7" t="n">
        <v>24000</v>
      </c>
      <c r="E5" s="7" t="n">
        <v>22500</v>
      </c>
      <c r="F5" s="8">
        <f>IF(OR(N(D5)=0,N(E5)=0),"",IF(C5="ниже",D5/E5,E5/D5))</f>
        <v/>
      </c>
      <c r="G5" s="9">
        <f>IF(F5="","",IF(F5&gt;=1,"выполнен",IF(F5&gt;=0.9,"почти","отставание")))</f>
        <v/>
      </c>
      <c r="H5" s="10" t="n"/>
    </row>
    <row r="6" ht="19" customHeight="1">
      <c r="A6" s="11" t="inlineStr">
        <is>
          <t>Лиды</t>
        </is>
      </c>
      <c r="B6" s="12" t="inlineStr">
        <is>
          <t>шт</t>
        </is>
      </c>
      <c r="C6" s="12" t="inlineStr">
        <is>
          <t>выше</t>
        </is>
      </c>
      <c r="D6" s="13" t="n">
        <v>480</v>
      </c>
      <c r="E6" s="13" t="n">
        <v>511</v>
      </c>
      <c r="F6" s="14">
        <f>IF(OR(N(D6)=0,N(E6)=0),"",IF(C6="ниже",D6/E6,E6/D6))</f>
        <v/>
      </c>
      <c r="G6" s="15">
        <f>IF(F6="","",IF(F6&gt;=1,"выполнен",IF(F6&gt;=0.9,"почти","отставание")))</f>
        <v/>
      </c>
      <c r="H6" s="16" t="n"/>
    </row>
    <row r="7" ht="19" customHeight="1">
      <c r="A7" s="5" t="inlineStr">
        <is>
          <t>CPL</t>
        </is>
      </c>
      <c r="B7" s="6" t="inlineStr">
        <is>
          <t>₽</t>
        </is>
      </c>
      <c r="C7" s="6" t="inlineStr">
        <is>
          <t>ниже</t>
        </is>
      </c>
      <c r="D7" s="17" t="n">
        <v>430</v>
      </c>
      <c r="E7" s="17" t="n">
        <v>415</v>
      </c>
      <c r="F7" s="8">
        <f>IF(OR(N(D7)=0,N(E7)=0),"",IF(C7="ниже",D7/E7,E7/D7))</f>
        <v/>
      </c>
      <c r="G7" s="9">
        <f>IF(F7="","",IF(F7&gt;=1,"выполнен",IF(F7&gt;=0.9,"почти","отставание")))</f>
        <v/>
      </c>
      <c r="H7" s="10" t="n"/>
    </row>
    <row r="8" ht="19" customHeight="1">
      <c r="A8" s="11" t="inlineStr">
        <is>
          <t>Квалифицированные лиды</t>
        </is>
      </c>
      <c r="B8" s="12" t="inlineStr">
        <is>
          <t>шт</t>
        </is>
      </c>
      <c r="C8" s="12" t="inlineStr">
        <is>
          <t>выше</t>
        </is>
      </c>
      <c r="D8" s="13" t="n">
        <v>300</v>
      </c>
      <c r="E8" s="13" t="n">
        <v>288</v>
      </c>
      <c r="F8" s="14">
        <f>IF(OR(N(D8)=0,N(E8)=0),"",IF(C8="ниже",D8/E8,E8/D8))</f>
        <v/>
      </c>
      <c r="G8" s="15">
        <f>IF(F8="","",IF(F8&gt;=1,"выполнен",IF(F8&gt;=0.9,"почти","отставание")))</f>
        <v/>
      </c>
      <c r="H8" s="16" t="n"/>
    </row>
    <row r="9" ht="19" customHeight="1">
      <c r="A9" s="5" t="inlineStr">
        <is>
          <t>Сделки</t>
        </is>
      </c>
      <c r="B9" s="6" t="inlineStr">
        <is>
          <t>шт</t>
        </is>
      </c>
      <c r="C9" s="6" t="inlineStr">
        <is>
          <t>выше</t>
        </is>
      </c>
      <c r="D9" s="7" t="n">
        <v>60</v>
      </c>
      <c r="E9" s="7" t="n">
        <v>62</v>
      </c>
      <c r="F9" s="8">
        <f>IF(OR(N(D9)=0,N(E9)=0),"",IF(C9="ниже",D9/E9,E9/D9))</f>
        <v/>
      </c>
      <c r="G9" s="9">
        <f>IF(F9="","",IF(F9&gt;=1,"выполнен",IF(F9&gt;=0.9,"почти","отставание")))</f>
        <v/>
      </c>
      <c r="H9" s="10" t="n"/>
    </row>
    <row r="10" ht="19" customHeight="1">
      <c r="A10" s="11" t="inlineStr">
        <is>
          <t>Выручка</t>
        </is>
      </c>
      <c r="B10" s="12" t="inlineStr">
        <is>
          <t>₽</t>
        </is>
      </c>
      <c r="C10" s="12" t="inlineStr">
        <is>
          <t>выше</t>
        </is>
      </c>
      <c r="D10" s="18" t="n">
        <v>1900000</v>
      </c>
      <c r="E10" s="18" t="n">
        <v>1980000</v>
      </c>
      <c r="F10" s="14">
        <f>IF(OR(N(D10)=0,N(E10)=0),"",IF(C10="ниже",D10/E10,E10/D10))</f>
        <v/>
      </c>
      <c r="G10" s="15">
        <f>IF(F10="","",IF(F10&gt;=1,"выполнен",IF(F10&gt;=0.9,"почти","отставание")))</f>
        <v/>
      </c>
      <c r="H10" s="16" t="n"/>
    </row>
    <row r="11" ht="19" customHeight="1">
      <c r="A11" s="5" t="inlineStr">
        <is>
          <t>ДРР</t>
        </is>
      </c>
      <c r="B11" s="6" t="inlineStr">
        <is>
          <t>%</t>
        </is>
      </c>
      <c r="C11" s="6" t="inlineStr">
        <is>
          <t>ниже</t>
        </is>
      </c>
      <c r="D11" s="19" t="n">
        <v>0.11</v>
      </c>
      <c r="E11" s="19" t="n">
        <v>0.104</v>
      </c>
      <c r="F11" s="8">
        <f>IF(OR(N(D11)=0,N(E11)=0),"",IF(C11="ниже",D11/E11,E11/D11))</f>
        <v/>
      </c>
      <c r="G11" s="9">
        <f>IF(F11="","",IF(F11&gt;=1,"выполнен",IF(F11&gt;=0.9,"почти","отставание")))</f>
        <v/>
      </c>
      <c r="H11" s="10" t="n"/>
    </row>
    <row r="12" ht="19" customHeight="1">
      <c r="A12" s="11" t="inlineStr">
        <is>
          <t>ROMI</t>
        </is>
      </c>
      <c r="B12" s="12" t="inlineStr">
        <is>
          <t>%</t>
        </is>
      </c>
      <c r="C12" s="12" t="inlineStr">
        <is>
          <t>выше</t>
        </is>
      </c>
      <c r="D12" s="20" t="n">
        <v>2</v>
      </c>
      <c r="E12" s="20" t="n">
        <v>2.35</v>
      </c>
      <c r="F12" s="14">
        <f>IF(OR(N(D12)=0,N(E12)=0),"",IF(C12="ниже",D12/E12,E12/D12))</f>
        <v/>
      </c>
      <c r="G12" s="15">
        <f>IF(F12="","",IF(F12&gt;=1,"выполнен",IF(F12&gt;=0.9,"почти","отставание")))</f>
        <v/>
      </c>
      <c r="H12" s="16" t="n"/>
    </row>
    <row r="13" ht="19" customHeight="1">
      <c r="A13" s="21" t="n"/>
      <c r="B13" s="9" t="n"/>
      <c r="C13" s="9" t="n"/>
      <c r="D13" s="22" t="n"/>
      <c r="E13" s="22" t="n"/>
      <c r="F13" s="8">
        <f>IF(OR(N(D13)=0,N(E13)=0),"",IF(C13="ниже",D13/E13,E13/D13))</f>
        <v/>
      </c>
      <c r="G13" s="9">
        <f>IF(F13="","",IF(F13&gt;=1,"выполнен",IF(F13&gt;=0.9,"почти","отставание")))</f>
        <v/>
      </c>
      <c r="H13" s="10" t="n"/>
    </row>
    <row r="14" ht="19" customHeight="1">
      <c r="A14" s="23" t="n"/>
      <c r="B14" s="15" t="n"/>
      <c r="C14" s="15" t="n"/>
      <c r="D14" s="24" t="n"/>
      <c r="E14" s="24" t="n"/>
      <c r="F14" s="14">
        <f>IF(OR(N(D14)=0,N(E14)=0),"",IF(C14="ниже",D14/E14,E14/D14))</f>
        <v/>
      </c>
      <c r="G14" s="15">
        <f>IF(F14="","",IF(F14&gt;=1,"выполнен",IF(F14&gt;=0.9,"почти","отставание")))</f>
        <v/>
      </c>
      <c r="H14" s="16" t="n"/>
    </row>
    <row r="15" ht="19" customHeight="1">
      <c r="A15" s="21" t="n"/>
      <c r="B15" s="9" t="n"/>
      <c r="C15" s="9" t="n"/>
      <c r="D15" s="22" t="n"/>
      <c r="E15" s="22" t="n"/>
      <c r="F15" s="8">
        <f>IF(OR(N(D15)=0,N(E15)=0),"",IF(C15="ниже",D15/E15,E15/D15))</f>
        <v/>
      </c>
      <c r="G15" s="9">
        <f>IF(F15="","",IF(F15&gt;=1,"выполнен",IF(F15&gt;=0.9,"почти","отставание")))</f>
        <v/>
      </c>
      <c r="H15" s="10" t="n"/>
    </row>
    <row r="16" ht="19" customHeight="1">
      <c r="A16" s="23" t="n"/>
      <c r="B16" s="15" t="n"/>
      <c r="C16" s="15" t="n"/>
      <c r="D16" s="24" t="n"/>
      <c r="E16" s="24" t="n"/>
      <c r="F16" s="14">
        <f>IF(OR(N(D16)=0,N(E16)=0),"",IF(C16="ниже",D16/E16,E16/D16))</f>
        <v/>
      </c>
      <c r="G16" s="15">
        <f>IF(F16="","",IF(F16&gt;=1,"выполнен",IF(F16&gt;=0.9,"почти","отставание")))</f>
        <v/>
      </c>
      <c r="H16" s="16" t="n"/>
    </row>
    <row r="17" ht="19" customHeight="1">
      <c r="A17" s="21" t="n"/>
      <c r="B17" s="9" t="n"/>
      <c r="C17" s="9" t="n"/>
      <c r="D17" s="22" t="n"/>
      <c r="E17" s="22" t="n"/>
      <c r="F17" s="8">
        <f>IF(OR(N(D17)=0,N(E17)=0),"",IF(C17="ниже",D17/E17,E17/D17))</f>
        <v/>
      </c>
      <c r="G17" s="9">
        <f>IF(F17="","",IF(F17&gt;=1,"выполнен",IF(F17&gt;=0.9,"почти","отставание")))</f>
        <v/>
      </c>
      <c r="H17" s="10" t="n"/>
    </row>
    <row r="19" ht="30" customHeight="1">
      <c r="A19" s="25" t="inlineStr">
        <is>
          <t>Ставьте план и факт — «Выполнение» и «Статус» считаются сами и красятся. Колонка «Куда лучше» разворачивает расчёт для метрик, где меньше — лучше (CPL, ДРР). Обновляйте раз в месяц по данным Метрики и CRM.</t>
        </is>
      </c>
    </row>
    <row r="20" ht="20" customHeight="1">
      <c r="A20" s="26" t="inlineStr">
        <is>
          <t>→ Как ловить микроконверсии и цели в Метрике</t>
        </is>
      </c>
    </row>
  </sheetData>
  <mergeCells count="4">
    <mergeCell ref="A20:H20"/>
    <mergeCell ref="A19:H19"/>
    <mergeCell ref="A2:H2"/>
    <mergeCell ref="A1:H1"/>
  </mergeCells>
  <conditionalFormatting sqref="G5:G17">
    <cfRule type="cellIs" priority="1" operator="equal" dxfId="0">
      <formula>"выполнен"</formula>
    </cfRule>
    <cfRule type="cellIs" priority="2" operator="equal" dxfId="1">
      <formula>"почти"</formula>
    </cfRule>
    <cfRule type="cellIs" priority="3" operator="equal" dxfId="2">
      <formula>"отставание"</formula>
    </cfRule>
  </conditionalFormatting>
  <conditionalFormatting sqref="F5:F17">
    <cfRule type="cellIs" priority="4" operator="greaterThanOrEqual" dxfId="3">
      <formula>1</formula>
    </cfRule>
    <cfRule type="cellIs" priority="5" operator="lessThan" dxfId="4">
      <formula>0.9</formula>
    </cfRule>
  </conditionalFormatting>
  <dataValidations count="1">
    <dataValidation sqref="C5:C17" showDropDown="0" showInputMessage="0" showErrorMessage="0" allowBlank="1" type="list">
      <formula1>"выше,ниже"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0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KPI-плана маркетинга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