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Дашборд-отчё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&quot; ₽&quot;"/>
    <numFmt numFmtId="165" formatCode="0.0%"/>
    <numFmt numFmtId="166" formatCode="+0%;-0%"/>
    <numFmt numFmtId="167" formatCode="[Color10]↑ +0%;[Color3]↓ -0%;0%"/>
  </numFmts>
  <fonts count="10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color rgb="00FFFFFF"/>
      <sz val="10"/>
    </font>
    <font>
      <name val="Arial"/>
      <i val="1"/>
      <color rgb="005E5D59"/>
      <sz val="10.5"/>
    </font>
    <font>
      <name val="Arial"/>
      <color rgb="0087867F"/>
      <sz val="10.5"/>
    </font>
    <font>
      <name val="Arial"/>
      <b val="1"/>
      <color rgb="001C1C1A"/>
      <sz val="10.5"/>
    </font>
    <font>
      <name val="Arial"/>
      <color rgb="001C1C1A"/>
      <sz val="10.5"/>
    </font>
    <font>
      <name val="Arial"/>
      <i val="1"/>
      <color rgb="005E5D59"/>
      <sz val="10"/>
    </font>
    <font>
      <name val="Arial"/>
      <b val="1"/>
      <color rgb="00C96442"/>
      <sz val="10.5"/>
      <u val="single"/>
    </font>
  </fonts>
  <fills count="6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  <fill>
      <patternFill patternType="solid">
        <fgColor rgb="00F1EADF"/>
      </patternFill>
    </fill>
  </fills>
  <borders count="2">
    <border>
      <left/>
      <right/>
      <top/>
      <bottom/>
      <diagonal/>
    </border>
    <border>
      <left style="thin">
        <color rgb="00DDD9CC"/>
      </left>
      <right style="thin">
        <color rgb="00DDD9CC"/>
      </right>
      <top style="thin">
        <color rgb="00DDD9CC"/>
      </top>
      <bottom style="thin">
        <color rgb="00DDD9CC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9" fontId="6" fillId="0" borderId="1" applyAlignment="1" pivotButton="0" quotePrefix="0" xfId="0">
      <alignment horizontal="right" vertical="center"/>
    </xf>
    <xf numFmtId="166" fontId="5" fillId="0" borderId="1" applyAlignment="1" pivotButton="0" quotePrefix="0" xfId="0">
      <alignment horizontal="right" vertical="center"/>
    </xf>
    <xf numFmtId="167" fontId="4" fillId="0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164" fontId="4" fillId="4" borderId="1" applyAlignment="1" pivotButton="0" quotePrefix="0" xfId="0">
      <alignment horizontal="right" vertical="center"/>
    </xf>
    <xf numFmtId="3" fontId="4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9" fontId="6" fillId="4" borderId="1" applyAlignment="1" pivotButton="0" quotePrefix="0" xfId="0">
      <alignment horizontal="right" vertical="center"/>
    </xf>
    <xf numFmtId="166" fontId="5" fillId="4" borderId="1" applyAlignment="1" pivotButton="0" quotePrefix="0" xfId="0">
      <alignment horizontal="right" vertical="center"/>
    </xf>
    <xf numFmtId="167" fontId="4" fillId="4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/>
    </xf>
    <xf numFmtId="164" fontId="7" fillId="4" borderId="1" applyAlignment="1" pivotButton="0" quotePrefix="0" xfId="0">
      <alignment horizontal="right" vertical="center"/>
    </xf>
    <xf numFmtId="3" fontId="7" fillId="4" borderId="1" applyAlignment="1" pivotButton="0" quotePrefix="0" xfId="0">
      <alignment horizontal="right" vertical="center"/>
    </xf>
    <xf numFmtId="167" fontId="7" fillId="4" borderId="1" applyAlignment="1" pivotButton="0" quotePrefix="0" xfId="0">
      <alignment horizontal="right" vertical="center"/>
    </xf>
    <xf numFmtId="0" fontId="6" fillId="0" borderId="1" applyAlignment="1" pivotButton="0" quotePrefix="0" xfId="0">
      <alignment horizontal="left" vertical="center"/>
    </xf>
    <xf numFmtId="164" fontId="7" fillId="0" borderId="1" applyAlignment="1" pivotButton="0" quotePrefix="0" xfId="0">
      <alignment horizontal="right" vertical="center"/>
    </xf>
    <xf numFmtId="3" fontId="7" fillId="0" borderId="1" applyAlignment="1" pivotButton="0" quotePrefix="0" xfId="0">
      <alignment horizontal="right" vertical="center"/>
    </xf>
    <xf numFmtId="167" fontId="7" fillId="0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left" vertical="center"/>
    </xf>
    <xf numFmtId="164" fontId="6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165" fontId="6" fillId="5" borderId="1" applyAlignment="1" pivotButton="0" quotePrefix="0" xfId="0">
      <alignment horizontal="right" vertical="center"/>
    </xf>
    <xf numFmtId="9" fontId="6" fillId="5" borderId="1" applyAlignment="1" pivotButton="0" quotePrefix="0" xfId="0">
      <alignment horizontal="right" vertical="center"/>
    </xf>
    <xf numFmtId="166" fontId="6" fillId="5" borderId="1" applyAlignment="1" pivotButton="0" quotePrefix="0" xfId="0">
      <alignment horizontal="right" vertical="center"/>
    </xf>
    <xf numFmtId="0" fontId="7" fillId="5" borderId="1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2">
    <dxf>
      <fill>
        <patternFill patternType="solid">
          <fgColor rgb="00F7E2DA"/>
        </patternFill>
      </fill>
    </dxf>
    <dxf>
      <fill>
        <patternFill patternType="solid">
          <fgColor rgb="00E3F0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nejroseti-dlya-marketinga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3" customWidth="1" min="2" max="2"/>
    <col width="9" customWidth="1" min="3" max="3"/>
    <col width="11" customWidth="1" min="4" max="4"/>
    <col width="9" customWidth="1" min="5" max="5"/>
    <col width="14" customWidth="1" min="6" max="6"/>
    <col width="9" customWidth="1" min="7" max="7"/>
    <col width="9" customWidth="1" min="8" max="8"/>
    <col width="15" customWidth="1" min="9" max="9"/>
    <col width="11" customWidth="1" min="10" max="10"/>
    <col width="18" customWidth="1" min="11" max="11"/>
  </cols>
  <sheetData>
    <row r="1" ht="30" customHeight="1">
      <c r="A1" s="1" t="inlineStr">
        <is>
          <t>Дашборд-отчёт — шаблон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18" customHeight="1">
      <c r="A2" s="3" t="inlineStr">
        <is>
          <t>Никита Вихров · SEO-специалист · pawetta.com  ·  результат всех каналов на одном экране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 ht="30" customHeight="1">
      <c r="A4" s="4" t="inlineStr">
        <is>
          <t>Канал</t>
        </is>
      </c>
      <c r="B4" s="4" t="inlineStr">
        <is>
          <t>Расход, ₽</t>
        </is>
      </c>
      <c r="C4" s="4" t="inlineStr">
        <is>
          <t>Лиды</t>
        </is>
      </c>
      <c r="D4" s="4" t="inlineStr">
        <is>
          <t>CPL, ₽</t>
        </is>
      </c>
      <c r="E4" s="4" t="inlineStr">
        <is>
          <t>Сделки</t>
        </is>
      </c>
      <c r="F4" s="4" t="inlineStr">
        <is>
          <t>Выручка, ₽</t>
        </is>
      </c>
      <c r="G4" s="4" t="inlineStr">
        <is>
          <t>ДРР</t>
        </is>
      </c>
      <c r="H4" s="4" t="inlineStr">
        <is>
          <t>ROMI</t>
        </is>
      </c>
      <c r="I4" s="4" t="inlineStr">
        <is>
          <t>План расход, ₽</t>
        </is>
      </c>
      <c r="J4" s="4" t="inlineStr">
        <is>
          <t>Факт/план</t>
        </is>
      </c>
      <c r="K4" s="4" t="inlineStr">
        <is>
          <t>Динамика к пр. мес.</t>
        </is>
      </c>
    </row>
    <row r="5" ht="19" customHeight="1">
      <c r="A5" s="5" t="inlineStr">
        <is>
          <t>Директ поиск</t>
        </is>
      </c>
      <c r="B5" s="6" t="n">
        <v>74200</v>
      </c>
      <c r="C5" s="7" t="n">
        <v>188</v>
      </c>
      <c r="D5" s="8">
        <f>IF(N(C5)=0,"",B5/C5)</f>
        <v/>
      </c>
      <c r="E5" s="7" t="n">
        <v>24</v>
      </c>
      <c r="F5" s="6" t="n">
        <v>252280</v>
      </c>
      <c r="G5" s="9">
        <f>IF(N(F5)=0,"",B5/F5)</f>
        <v/>
      </c>
      <c r="H5" s="10">
        <f>IF(OR(N(F5)=0,N(B5)=0),"",(F5-B5)/B5)</f>
        <v/>
      </c>
      <c r="I5" s="6" t="n">
        <v>80000</v>
      </c>
      <c r="J5" s="11">
        <f>IF(N(I5)=0,"",B5/I5-1)</f>
        <v/>
      </c>
      <c r="K5" s="12" t="n">
        <v>0.12</v>
      </c>
    </row>
    <row r="6" ht="19" customHeight="1">
      <c r="A6" s="13" t="inlineStr">
        <is>
          <t>РСЯ</t>
        </is>
      </c>
      <c r="B6" s="14" t="n">
        <v>48900</v>
      </c>
      <c r="C6" s="15" t="n">
        <v>104</v>
      </c>
      <c r="D6" s="16">
        <f>IF(N(C6)=0,"",B6/C6)</f>
        <v/>
      </c>
      <c r="E6" s="15" t="n">
        <v>11</v>
      </c>
      <c r="F6" s="14" t="n">
        <v>122250</v>
      </c>
      <c r="G6" s="17">
        <f>IF(N(F6)=0,"",B6/F6)</f>
        <v/>
      </c>
      <c r="H6" s="18">
        <f>IF(OR(N(F6)=0,N(B6)=0),"",(F6-B6)/B6)</f>
        <v/>
      </c>
      <c r="I6" s="14" t="n">
        <v>45000</v>
      </c>
      <c r="J6" s="19">
        <f>IF(N(I6)=0,"",B6/I6-1)</f>
        <v/>
      </c>
      <c r="K6" s="20" t="n">
        <v>-0.05</v>
      </c>
    </row>
    <row r="7" ht="19" customHeight="1">
      <c r="A7" s="5" t="inlineStr">
        <is>
          <t>VK Реклама</t>
        </is>
      </c>
      <c r="B7" s="6" t="n">
        <v>33100</v>
      </c>
      <c r="C7" s="7" t="n">
        <v>59</v>
      </c>
      <c r="D7" s="8">
        <f>IF(N(C7)=0,"",B7/C7)</f>
        <v/>
      </c>
      <c r="E7" s="7" t="n">
        <v>7</v>
      </c>
      <c r="F7" s="6" t="n">
        <v>76130</v>
      </c>
      <c r="G7" s="9">
        <f>IF(N(F7)=0,"",B7/F7)</f>
        <v/>
      </c>
      <c r="H7" s="10">
        <f>IF(OR(N(F7)=0,N(B7)=0),"",(F7-B7)/B7)</f>
        <v/>
      </c>
      <c r="I7" s="6" t="n">
        <v>35000</v>
      </c>
      <c r="J7" s="11">
        <f>IF(N(I7)=0,"",B7/I7-1)</f>
        <v/>
      </c>
      <c r="K7" s="12" t="n">
        <v>0.08</v>
      </c>
    </row>
    <row r="8" ht="19" customHeight="1">
      <c r="A8" s="13" t="inlineStr">
        <is>
          <t>Посевы в Telegram</t>
        </is>
      </c>
      <c r="B8" s="14" t="n">
        <v>30000</v>
      </c>
      <c r="C8" s="15" t="n">
        <v>48</v>
      </c>
      <c r="D8" s="16">
        <f>IF(N(C8)=0,"",B8/C8)</f>
        <v/>
      </c>
      <c r="E8" s="15" t="n">
        <v>5</v>
      </c>
      <c r="F8" s="14" t="n">
        <v>58500</v>
      </c>
      <c r="G8" s="17">
        <f>IF(N(F8)=0,"",B8/F8)</f>
        <v/>
      </c>
      <c r="H8" s="18">
        <f>IF(OR(N(F8)=0,N(B8)=0),"",(F8-B8)/B8)</f>
        <v/>
      </c>
      <c r="I8" s="14" t="n">
        <v>30000</v>
      </c>
      <c r="J8" s="19">
        <f>IF(N(I8)=0,"",B8/I8-1)</f>
        <v/>
      </c>
      <c r="K8" s="20" t="n">
        <v>-0.18</v>
      </c>
    </row>
    <row r="9" ht="19" customHeight="1">
      <c r="A9" s="5" t="inlineStr">
        <is>
          <t>SEO</t>
        </is>
      </c>
      <c r="B9" s="6" t="n">
        <v>15000</v>
      </c>
      <c r="C9" s="7" t="n">
        <v>83</v>
      </c>
      <c r="D9" s="8">
        <f>IF(N(C9)=0,"",B9/C9)</f>
        <v/>
      </c>
      <c r="E9" s="7" t="n">
        <v>15</v>
      </c>
      <c r="F9" s="6" t="n">
        <v>99000</v>
      </c>
      <c r="G9" s="9">
        <f>IF(N(F9)=0,"",B9/F9)</f>
        <v/>
      </c>
      <c r="H9" s="10">
        <f>IF(OR(N(F9)=0,N(B9)=0),"",(F9-B9)/B9)</f>
        <v/>
      </c>
      <c r="I9" s="6" t="n">
        <v>15000</v>
      </c>
      <c r="J9" s="11">
        <f>IF(N(I9)=0,"",B9/I9-1)</f>
        <v/>
      </c>
      <c r="K9" s="12" t="n">
        <v>0.35</v>
      </c>
    </row>
    <row r="10" ht="19" customHeight="1">
      <c r="A10" s="21" t="n"/>
      <c r="B10" s="22" t="n"/>
      <c r="C10" s="23" t="n"/>
      <c r="D10" s="16">
        <f>IF(N(C10)=0,"",B10/C10)</f>
        <v/>
      </c>
      <c r="E10" s="23" t="n"/>
      <c r="F10" s="22" t="n"/>
      <c r="G10" s="17">
        <f>IF(N(F10)=0,"",B10/F10)</f>
        <v/>
      </c>
      <c r="H10" s="18">
        <f>IF(OR(N(F10)=0,N(B10)=0),"",(F10-B10)/B10)</f>
        <v/>
      </c>
      <c r="I10" s="22" t="n"/>
      <c r="J10" s="19">
        <f>IF(N(I10)=0,"",B10/I10-1)</f>
        <v/>
      </c>
      <c r="K10" s="24" t="n"/>
    </row>
    <row r="11" ht="19" customHeight="1">
      <c r="A11" s="25" t="n"/>
      <c r="B11" s="26" t="n"/>
      <c r="C11" s="27" t="n"/>
      <c r="D11" s="8">
        <f>IF(N(C11)=0,"",B11/C11)</f>
        <v/>
      </c>
      <c r="E11" s="27" t="n"/>
      <c r="F11" s="26" t="n"/>
      <c r="G11" s="9">
        <f>IF(N(F11)=0,"",B11/F11)</f>
        <v/>
      </c>
      <c r="H11" s="10">
        <f>IF(OR(N(F11)=0,N(B11)=0),"",(F11-B11)/B11)</f>
        <v/>
      </c>
      <c r="I11" s="26" t="n"/>
      <c r="J11" s="11">
        <f>IF(N(I11)=0,"",B11/I11-1)</f>
        <v/>
      </c>
      <c r="K11" s="28" t="n"/>
    </row>
    <row r="12" ht="19" customHeight="1">
      <c r="A12" s="21" t="n"/>
      <c r="B12" s="22" t="n"/>
      <c r="C12" s="23" t="n"/>
      <c r="D12" s="16">
        <f>IF(N(C12)=0,"",B12/C12)</f>
        <v/>
      </c>
      <c r="E12" s="23" t="n"/>
      <c r="F12" s="22" t="n"/>
      <c r="G12" s="17">
        <f>IF(N(F12)=0,"",B12/F12)</f>
        <v/>
      </c>
      <c r="H12" s="18">
        <f>IF(OR(N(F12)=0,N(B12)=0),"",(F12-B12)/B12)</f>
        <v/>
      </c>
      <c r="I12" s="22" t="n"/>
      <c r="J12" s="19">
        <f>IF(N(I12)=0,"",B12/I12-1)</f>
        <v/>
      </c>
      <c r="K12" s="24" t="n"/>
    </row>
    <row r="13" ht="19" customHeight="1">
      <c r="A13" s="25" t="n"/>
      <c r="B13" s="26" t="n"/>
      <c r="C13" s="27" t="n"/>
      <c r="D13" s="8">
        <f>IF(N(C13)=0,"",B13/C13)</f>
        <v/>
      </c>
      <c r="E13" s="27" t="n"/>
      <c r="F13" s="26" t="n"/>
      <c r="G13" s="9">
        <f>IF(N(F13)=0,"",B13/F13)</f>
        <v/>
      </c>
      <c r="H13" s="10">
        <f>IF(OR(N(F13)=0,N(B13)=0),"",(F13-B13)/B13)</f>
        <v/>
      </c>
      <c r="I13" s="26" t="n"/>
      <c r="J13" s="11">
        <f>IF(N(I13)=0,"",B13/I13-1)</f>
        <v/>
      </c>
      <c r="K13" s="28" t="n"/>
    </row>
    <row r="14" ht="19" customHeight="1">
      <c r="A14" s="21" t="n"/>
      <c r="B14" s="22" t="n"/>
      <c r="C14" s="23" t="n"/>
      <c r="D14" s="16">
        <f>IF(N(C14)=0,"",B14/C14)</f>
        <v/>
      </c>
      <c r="E14" s="23" t="n"/>
      <c r="F14" s="22" t="n"/>
      <c r="G14" s="17">
        <f>IF(N(F14)=0,"",B14/F14)</f>
        <v/>
      </c>
      <c r="H14" s="18">
        <f>IF(OR(N(F14)=0,N(B14)=0),"",(F14-B14)/B14)</f>
        <v/>
      </c>
      <c r="I14" s="22" t="n"/>
      <c r="J14" s="19">
        <f>IF(N(I14)=0,"",B14/I14-1)</f>
        <v/>
      </c>
      <c r="K14" s="24" t="n"/>
    </row>
    <row r="15" ht="19" customHeight="1">
      <c r="A15" s="25" t="n"/>
      <c r="B15" s="26" t="n"/>
      <c r="C15" s="27" t="n"/>
      <c r="D15" s="8">
        <f>IF(N(C15)=0,"",B15/C15)</f>
        <v/>
      </c>
      <c r="E15" s="27" t="n"/>
      <c r="F15" s="26" t="n"/>
      <c r="G15" s="9">
        <f>IF(N(F15)=0,"",B15/F15)</f>
        <v/>
      </c>
      <c r="H15" s="10">
        <f>IF(OR(N(F15)=0,N(B15)=0),"",(F15-B15)/B15)</f>
        <v/>
      </c>
      <c r="I15" s="26" t="n"/>
      <c r="J15" s="11">
        <f>IF(N(I15)=0,"",B15/I15-1)</f>
        <v/>
      </c>
      <c r="K15" s="28" t="n"/>
    </row>
    <row r="16" ht="21" customHeight="1">
      <c r="A16" s="29" t="inlineStr">
        <is>
          <t>Итого</t>
        </is>
      </c>
      <c r="B16" s="30">
        <f>SUM(B5:B15)</f>
        <v/>
      </c>
      <c r="C16" s="31">
        <f>SUM(C5:C15)</f>
        <v/>
      </c>
      <c r="D16" s="30">
        <f>IF(N(C16)=0,"",B16/C16)</f>
        <v/>
      </c>
      <c r="E16" s="31">
        <f>SUM(E5:E15)</f>
        <v/>
      </c>
      <c r="F16" s="30">
        <f>SUM(F5:F15)</f>
        <v/>
      </c>
      <c r="G16" s="32">
        <f>IF(N(F16)=0,"",B16/F16)</f>
        <v/>
      </c>
      <c r="H16" s="33">
        <f>IF(N(B16)=0,"",(F16-B16)/B16)</f>
        <v/>
      </c>
      <c r="I16" s="30">
        <f>SUM(I5:I15)</f>
        <v/>
      </c>
      <c r="J16" s="34">
        <f>IF(N(I16)=0,"",B16/I16-1)</f>
        <v/>
      </c>
      <c r="K16" s="35" t="n"/>
    </row>
    <row r="18" ht="30" customHeight="1">
      <c r="A18" s="36" t="inlineStr">
        <is>
          <t>Данные тяните выгрузками: расход — из кабинетов, лиды и визиты — из Метрики, сделки — из CRM. Серые колонки (CPL, ДРР, ROMI, факт/план) — формулы. Красный ROMI &lt; 100% — канал в минусе.</t>
        </is>
      </c>
    </row>
    <row r="19" ht="20" customHeight="1">
      <c r="A19" s="37" t="inlineStr">
        <is>
          <t>→ Разобрать выгрузку и найти аномалии за минуту через ChatGPT</t>
        </is>
      </c>
    </row>
  </sheetData>
  <mergeCells count="4">
    <mergeCell ref="A2:K2"/>
    <mergeCell ref="A19:K19"/>
    <mergeCell ref="A1:K1"/>
    <mergeCell ref="A18:K18"/>
  </mergeCells>
  <conditionalFormatting sqref="H5:H15">
    <cfRule type="cellIs" priority="1" operator="lessThan" dxfId="0">
      <formula>1</formula>
    </cfRule>
    <cfRule type="cellIs" priority="2" operator="greaterThanOrEqual" dxfId="1">
      <formula>3</formula>
    </cfRule>
  </conditionalFormatting>
  <hyperlinks>
    <hyperlink xmlns:r="http://schemas.openxmlformats.org/officeDocument/2006/relationships" ref="A2" r:id="rId1"/>
    <hyperlink xmlns:r="http://schemas.openxmlformats.org/officeDocument/2006/relationships" ref="A19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Никита Вихров · pawetta.com</dc:creator>
  <dc:title xmlns:dc="http://purl.org/dc/elements/1.1/">Шаблон дашборда и отчётности</dc:title>
  <dc:subject xmlns:dc="http://purl.org/dc/elements/1.1/">Шаблон таблицы для маркетолога</dc:subject>
  <dcterms:created xmlns:dcterms="http://purl.org/dc/terms/" xmlns:xsi="http://www.w3.org/2001/XMLSchema-instance" xsi:type="dcterms:W3CDTF">2026-07-16T12:10:40Z</dcterms:created>
  <dcterms:modified xmlns:dcterms="http://purl.org/dc/terms/" xmlns:xsi="http://www.w3.org/2001/XMLSchema-instance" xsi:type="dcterms:W3CDTF">2026-07-16T12:10:40Z</dcterms:modified>
</cp:coreProperties>
</file>